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urka.Garcia\United Nations Development Programme\DO-Adquisiciones - Documents\General\Principal\PROCESOS PROCUREMENT\PROCESOS 2019\SDC\SDC-12-2019 Ventanas y Plafones 2do nivel MSP\"/>
    </mc:Choice>
  </mc:AlternateContent>
  <xr:revisionPtr revIDLastSave="3" documentId="8_{D0146BD3-F229-43AC-A82A-E77307FE6220}" xr6:coauthVersionLast="36" xr6:coauthVersionMax="40" xr10:uidLastSave="{54DD0DC6-956D-4A26-9FDA-C8D37307C7EB}"/>
  <bookViews>
    <workbookView xWindow="0" yWindow="0" windowWidth="21570" windowHeight="7980" xr2:uid="{00000000-000D-0000-FFFF-FFFF00000000}"/>
  </bookViews>
  <sheets>
    <sheet name="Hoja1" sheetId="1" r:id="rId1"/>
  </sheets>
  <definedNames>
    <definedName name="_xlnm.Print_Area" localSheetId="0">Hoja1!$A$1:$F$50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F19" i="1" s="1"/>
  <c r="C20" i="1"/>
  <c r="F20" i="1" s="1"/>
  <c r="F31" i="1"/>
  <c r="F30" i="1"/>
  <c r="F25" i="1"/>
  <c r="F14" i="1"/>
  <c r="F13" i="1"/>
  <c r="F21" i="1" l="1"/>
  <c r="F29" i="1" l="1"/>
  <c r="F32" i="1" s="1"/>
  <c r="F24" i="1"/>
  <c r="F26" i="1" s="1"/>
  <c r="F15" i="1"/>
  <c r="F16" i="1" l="1"/>
  <c r="F34" i="1" s="1"/>
  <c r="F36" i="1" l="1"/>
  <c r="F41" i="1" s="1"/>
  <c r="F39" i="1" l="1"/>
  <c r="F43" i="1"/>
  <c r="F44" i="1"/>
  <c r="F47" i="1"/>
  <c r="F40" i="1"/>
  <c r="F46" i="1"/>
  <c r="F45" i="1"/>
  <c r="F42" i="1"/>
  <c r="F48" i="1" l="1"/>
  <c r="F9" i="1" s="1"/>
</calcChain>
</file>

<file path=xl/sharedStrings.xml><?xml version="1.0" encoding="utf-8"?>
<sst xmlns="http://schemas.openxmlformats.org/spreadsheetml/2006/main" count="72" uniqueCount="62">
  <si>
    <t>DESCRIPCIÓN DE LA OBRA</t>
  </si>
  <si>
    <t>INSTITUCION</t>
  </si>
  <si>
    <t>MINISTERIO DE SALUD PÚBLICA, SEDE CENTRAL (MISPAS)</t>
  </si>
  <si>
    <t>UBICACIÓN DEL PROYECTO</t>
  </si>
  <si>
    <t xml:space="preserve"> AV. TIRADENTES ESQ. HÉCTOR HOMERO HERNÁNDEZ, ENS. LA FÉ, D.N.,REP. DOM.</t>
  </si>
  <si>
    <t xml:space="preserve">PROVINCIA </t>
  </si>
  <si>
    <t>SANTO DOMINGO.</t>
  </si>
  <si>
    <t>FECHA DE ELABORACIÓN</t>
  </si>
  <si>
    <t>CONTRATISTA</t>
  </si>
  <si>
    <t>TOTAL GENERAL</t>
  </si>
  <si>
    <t>NO.</t>
  </si>
  <si>
    <t>DESCRIPCIÓN</t>
  </si>
  <si>
    <t>CANT.</t>
  </si>
  <si>
    <t>UD.</t>
  </si>
  <si>
    <t>PU.</t>
  </si>
  <si>
    <t>VALOR</t>
  </si>
  <si>
    <t>II</t>
  </si>
  <si>
    <t xml:space="preserve">SUB-TOTAL </t>
  </si>
  <si>
    <t>I</t>
  </si>
  <si>
    <t>A'</t>
  </si>
  <si>
    <t>SUB-TOTAL GENERAL</t>
  </si>
  <si>
    <t>COSTOS INDIRECTOS</t>
  </si>
  <si>
    <t>Dirección Técnica y Responsabilidad</t>
  </si>
  <si>
    <t>2</t>
  </si>
  <si>
    <t>Gastos Administrativos</t>
  </si>
  <si>
    <t>3</t>
  </si>
  <si>
    <t xml:space="preserve">Transporte </t>
  </si>
  <si>
    <t>Supervisión</t>
  </si>
  <si>
    <t>4</t>
  </si>
  <si>
    <t>Seguros y fianzas</t>
  </si>
  <si>
    <t>5</t>
  </si>
  <si>
    <t>Ley 6/86 de Fondos de Pensiones</t>
  </si>
  <si>
    <t>CODIA</t>
  </si>
  <si>
    <t>6</t>
  </si>
  <si>
    <t>Imprevistos</t>
  </si>
  <si>
    <t>7</t>
  </si>
  <si>
    <t>Seguridad en Obra (Reglamento 522-06 Seguridad y Salud en Obra ).</t>
  </si>
  <si>
    <t>B'</t>
  </si>
  <si>
    <t>PRELIMINARES</t>
  </si>
  <si>
    <t>Desmonte de ventanas existente incluye traslado a centro de acopio</t>
  </si>
  <si>
    <t>UD</t>
  </si>
  <si>
    <t>Desmonte de lámparas existente, incluye traslado a centro de acopio</t>
  </si>
  <si>
    <t>Desmonte de camaras de seguridad, incluye traslado a centro de acopio</t>
  </si>
  <si>
    <t>Sub-total</t>
  </si>
  <si>
    <t>Ventanas</t>
  </si>
  <si>
    <t>Suministro y colocación de ventanas correderas marco de aluminio P92 color negro, vidrio con laminado de seguridad 5/5 color bronce</t>
  </si>
  <si>
    <t>Mt²</t>
  </si>
  <si>
    <t>Suministro y colocación paño fijo de vidrio con laminado de seguridad 5/5 color bronce, marco de aluminio P40 color negro</t>
  </si>
  <si>
    <t>III</t>
  </si>
  <si>
    <t>IV</t>
  </si>
  <si>
    <t>MISCELANEO</t>
  </si>
  <si>
    <t>P.A</t>
  </si>
  <si>
    <t>Suministro y colocación lámpara tipo  Panel LED Cuadrado, p/Empotrar, 40W, 3200Lm, 24"x24" (595x595mm), CW 6000K, 85-265Vac, Borde Blanco</t>
  </si>
  <si>
    <t>Limpieza final y continua</t>
  </si>
  <si>
    <t>Suministro y colocación plafon en PVC tipo machimbrado REFORZADO</t>
  </si>
  <si>
    <t>P²</t>
  </si>
  <si>
    <t>Suministro y colocación fascia de 0.60m de ancho y h = 0.30m en dens glass, incluye terminación de superficie lisa lista para pintar</t>
  </si>
  <si>
    <t xml:space="preserve">Movilizacion de cableado eletrico y de data, incluye reubicación de registros </t>
  </si>
  <si>
    <t>PRES. PARA LA SUSTITUCION DE VENTANAS Y COLOCACIÓN PLAFÓN EN PASILLO DE CIRCULACION DEL 2DO NIVEL PARA ACCESO  DEL ANTEDESPACHO  Y EL SALON DEIDAMIA  DESDE EL LOBBY PRINCIPAL</t>
  </si>
  <si>
    <t>Falso techo</t>
  </si>
  <si>
    <t>SdC-12-2019</t>
  </si>
  <si>
    <t>“Contratación para el cambio de ventas e Instalación de plafones en el 2do nivel del Ministerio de Salud Pública”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</si>
</sst>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_-* #,##0.00\ _€_-;\-* #,##0.00\ _€_-;_-* &quot;-&quot;??\ _€_-;_-@_-"/>
    <numFmt numFmtId="167" formatCode="#,##0.00\ _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Courier New"/>
      <family val="3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>
      <alignment vertical="top"/>
    </xf>
    <xf numFmtId="164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9">
    <xf numFmtId="0" fontId="0" fillId="0" borderId="0" xfId="0"/>
    <xf numFmtId="164" fontId="6" fillId="2" borderId="1" xfId="0" applyNumberFormat="1" applyFont="1" applyFill="1" applyBorder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43" fontId="6" fillId="3" borderId="1" xfId="4" applyNumberFormat="1" applyFont="1" applyFill="1" applyBorder="1" applyAlignment="1">
      <alignment horizontal="center" vertical="center"/>
    </xf>
    <xf numFmtId="7" fontId="6" fillId="3" borderId="1" xfId="5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6" fillId="4" borderId="1" xfId="6" applyNumberFormat="1" applyFont="1" applyFill="1" applyBorder="1" applyAlignment="1">
      <alignment horizontal="center" vertical="top"/>
    </xf>
    <xf numFmtId="49" fontId="3" fillId="0" borderId="1" xfId="7" applyNumberFormat="1" applyFont="1" applyFill="1" applyBorder="1" applyAlignment="1">
      <alignment horizontal="center" vertical="top"/>
    </xf>
    <xf numFmtId="166" fontId="3" fillId="0" borderId="1" xfId="7" applyNumberFormat="1" applyFont="1" applyFill="1" applyBorder="1" applyAlignment="1">
      <alignment vertical="top"/>
    </xf>
    <xf numFmtId="43" fontId="10" fillId="0" borderId="1" xfId="5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43" fontId="4" fillId="0" borderId="1" xfId="1" applyNumberFormat="1" applyFont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top"/>
    </xf>
    <xf numFmtId="49" fontId="10" fillId="0" borderId="1" xfId="3" applyNumberFormat="1" applyFont="1" applyFill="1" applyBorder="1" applyAlignment="1">
      <alignment vertical="center" wrapText="1"/>
    </xf>
    <xf numFmtId="43" fontId="4" fillId="0" borderId="1" xfId="1" applyNumberFormat="1" applyFont="1" applyBorder="1" applyAlignment="1">
      <alignment horizontal="center" vertical="top"/>
    </xf>
    <xf numFmtId="0" fontId="10" fillId="0" borderId="1" xfId="6" applyFont="1" applyBorder="1" applyAlignment="1">
      <alignment horizontal="justify" vertical="top"/>
    </xf>
    <xf numFmtId="43" fontId="10" fillId="5" borderId="1" xfId="5" applyNumberFormat="1" applyFont="1" applyFill="1" applyBorder="1" applyAlignment="1">
      <alignment horizontal="right" vertical="top"/>
    </xf>
    <xf numFmtId="0" fontId="10" fillId="0" borderId="1" xfId="1" applyNumberFormat="1" applyFont="1" applyFill="1" applyBorder="1" applyAlignment="1">
      <alignment horizontal="center" vertical="top"/>
    </xf>
    <xf numFmtId="43" fontId="3" fillId="0" borderId="1" xfId="7" applyNumberFormat="1" applyFont="1" applyBorder="1" applyAlignment="1">
      <alignment horizontal="right" vertical="top"/>
    </xf>
    <xf numFmtId="0" fontId="4" fillId="6" borderId="1" xfId="0" applyFont="1" applyFill="1" applyBorder="1" applyAlignment="1">
      <alignment horizontal="center" vertical="top"/>
    </xf>
    <xf numFmtId="43" fontId="4" fillId="6" borderId="1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3" fontId="3" fillId="0" borderId="4" xfId="7" applyNumberFormat="1" applyFont="1" applyFill="1" applyBorder="1" applyAlignment="1">
      <alignment horizontal="right" vertical="top"/>
    </xf>
    <xf numFmtId="0" fontId="11" fillId="3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left" vertical="center" wrapText="1"/>
    </xf>
    <xf numFmtId="43" fontId="3" fillId="3" borderId="1" xfId="8" applyNumberFormat="1" applyFont="1" applyFill="1" applyBorder="1" applyAlignment="1">
      <alignment horizontal="center" vertical="center" wrapText="1"/>
    </xf>
    <xf numFmtId="167" fontId="10" fillId="3" borderId="1" xfId="5" applyNumberFormat="1" applyFont="1" applyFill="1" applyBorder="1" applyAlignment="1">
      <alignment horizontal="center" vertical="center"/>
    </xf>
    <xf numFmtId="164" fontId="10" fillId="3" borderId="1" xfId="5" applyNumberFormat="1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 wrapText="1"/>
    </xf>
    <xf numFmtId="43" fontId="3" fillId="0" borderId="1" xfId="8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167" fontId="10" fillId="0" borderId="1" xfId="5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7" fontId="12" fillId="0" borderId="1" xfId="5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0" fontId="3" fillId="0" borderId="1" xfId="9" applyNumberFormat="1" applyFont="1" applyFill="1" applyBorder="1" applyAlignment="1">
      <alignment horizontal="right" vertical="center"/>
    </xf>
    <xf numFmtId="43" fontId="3" fillId="0" borderId="1" xfId="5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3" fontId="10" fillId="0" borderId="1" xfId="8" applyNumberFormat="1" applyFont="1" applyFill="1" applyBorder="1" applyAlignment="1">
      <alignment horizontal="right" vertical="center" wrapText="1"/>
    </xf>
    <xf numFmtId="167" fontId="10" fillId="0" borderId="1" xfId="5" applyNumberFormat="1" applyFont="1" applyFill="1" applyBorder="1" applyAlignment="1">
      <alignment horizontal="right" vertical="center"/>
    </xf>
    <xf numFmtId="43" fontId="3" fillId="0" borderId="1" xfId="5" applyNumberFormat="1" applyFont="1" applyFill="1" applyBorder="1" applyAlignment="1">
      <alignment vertical="center"/>
    </xf>
    <xf numFmtId="0" fontId="10" fillId="3" borderId="1" xfId="4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43" fontId="14" fillId="0" borderId="0" xfId="0" applyNumberFormat="1" applyFont="1" applyBorder="1"/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4" fontId="10" fillId="0" borderId="0" xfId="5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Fill="1"/>
    <xf numFmtId="43" fontId="15" fillId="0" borderId="0" xfId="0" applyNumberFormat="1" applyFont="1"/>
    <xf numFmtId="0" fontId="15" fillId="0" borderId="0" xfId="0" applyFont="1"/>
    <xf numFmtId="43" fontId="15" fillId="0" borderId="0" xfId="0" applyNumberFormat="1" applyFont="1" applyAlignment="1"/>
    <xf numFmtId="49" fontId="15" fillId="0" borderId="0" xfId="0" applyNumberFormat="1" applyFont="1" applyFill="1" applyAlignment="1">
      <alignment horizontal="center"/>
    </xf>
    <xf numFmtId="49" fontId="10" fillId="0" borderId="2" xfId="3" applyNumberFormat="1" applyFont="1" applyFill="1" applyBorder="1" applyAlignment="1">
      <alignment vertical="center" wrapText="1"/>
    </xf>
    <xf numFmtId="49" fontId="3" fillId="0" borderId="2" xfId="3" applyNumberFormat="1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/>
    </xf>
    <xf numFmtId="43" fontId="11" fillId="0" borderId="1" xfId="1" applyNumberFormat="1" applyFont="1" applyBorder="1" applyAlignment="1">
      <alignment vertical="top"/>
    </xf>
    <xf numFmtId="2" fontId="6" fillId="4" borderId="1" xfId="6" applyNumberFormat="1" applyFont="1" applyFill="1" applyBorder="1" applyAlignment="1">
      <alignment horizontal="left" vertical="top"/>
    </xf>
    <xf numFmtId="0" fontId="3" fillId="0" borderId="1" xfId="6" applyFont="1" applyBorder="1" applyAlignment="1">
      <alignment horizontal="justify" vertical="top"/>
    </xf>
    <xf numFmtId="43" fontId="4" fillId="0" borderId="1" xfId="1" applyNumberFormat="1" applyFont="1" applyFill="1" applyBorder="1" applyAlignment="1">
      <alignment vertical="top"/>
    </xf>
    <xf numFmtId="165" fontId="0" fillId="0" borderId="0" xfId="0" applyNumberFormat="1"/>
    <xf numFmtId="0" fontId="6" fillId="0" borderId="0" xfId="0" applyFont="1" applyBorder="1" applyAlignment="1">
      <alignment horizontal="center" vertical="top"/>
    </xf>
    <xf numFmtId="0" fontId="10" fillId="3" borderId="2" xfId="4" applyFont="1" applyFill="1" applyBorder="1" applyAlignment="1">
      <alignment vertical="center" wrapText="1"/>
    </xf>
    <xf numFmtId="0" fontId="10" fillId="3" borderId="4" xfId="4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3" fillId="0" borderId="1" xfId="2" applyFont="1" applyBorder="1" applyAlignment="1">
      <alignment vertical="center"/>
    </xf>
    <xf numFmtId="14" fontId="3" fillId="0" borderId="1" xfId="3" applyNumberFormat="1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14" fontId="4" fillId="0" borderId="1" xfId="2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6" fillId="2" borderId="2" xfId="0" applyNumberFormat="1" applyFont="1" applyFill="1" applyBorder="1" applyAlignment="1">
      <alignment horizontal="right" vertical="center"/>
    </xf>
    <xf numFmtId="43" fontId="6" fillId="2" borderId="3" xfId="0" applyNumberFormat="1" applyFont="1" applyFill="1" applyBorder="1" applyAlignment="1">
      <alignment horizontal="right" vertical="center"/>
    </xf>
    <xf numFmtId="43" fontId="6" fillId="2" borderId="4" xfId="0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left" vertical="center" wrapText="1"/>
    </xf>
    <xf numFmtId="165" fontId="3" fillId="0" borderId="3" xfId="3" applyNumberFormat="1" applyFont="1" applyFill="1" applyBorder="1" applyAlignment="1">
      <alignment horizontal="left" vertical="center" wrapText="1"/>
    </xf>
    <xf numFmtId="165" fontId="3" fillId="0" borderId="4" xfId="3" applyNumberFormat="1" applyFont="1" applyFill="1" applyBorder="1" applyAlignment="1">
      <alignment horizontal="left" vertical="center" wrapText="1"/>
    </xf>
  </cellXfs>
  <cellStyles count="10">
    <cellStyle name="Comma" xfId="1" builtinId="3"/>
    <cellStyle name="Millares 2" xfId="8" xr:uid="{00000000-0005-0000-0000-000001000000}"/>
    <cellStyle name="Millares 3" xfId="3" xr:uid="{00000000-0005-0000-0000-000002000000}"/>
    <cellStyle name="Millares 8" xfId="7" xr:uid="{00000000-0005-0000-0000-000003000000}"/>
    <cellStyle name="Moneda 2" xfId="5" xr:uid="{00000000-0005-0000-0000-000004000000}"/>
    <cellStyle name="Normal" xfId="0" builtinId="0"/>
    <cellStyle name="Normal 2 2" xfId="6" xr:uid="{00000000-0005-0000-0000-000006000000}"/>
    <cellStyle name="Normal 3" xfId="2" xr:uid="{00000000-0005-0000-0000-000007000000}"/>
    <cellStyle name="Normal_Hoja1" xfId="4" xr:uid="{00000000-0005-0000-0000-000008000000}"/>
    <cellStyle name="Porcentual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212147</xdr:colOff>
      <xdr:row>0</xdr:row>
      <xdr:rowOff>166255</xdr:rowOff>
    </xdr:from>
    <xdr:to>
      <xdr:col>5</xdr:col>
      <xdr:colOff>1627980</xdr:colOff>
      <xdr:row>0</xdr:row>
      <xdr:rowOff>170861</xdr:rowOff>
    </xdr:to>
    <xdr:pic>
      <xdr:nvPicPr>
        <xdr:cNvPr id="3" name="Picture 1" descr="escu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1172" y="166255"/>
          <a:ext cx="1367827" cy="1159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212147</xdr:colOff>
      <xdr:row>0</xdr:row>
      <xdr:rowOff>0</xdr:rowOff>
    </xdr:from>
    <xdr:to>
      <xdr:col>5</xdr:col>
      <xdr:colOff>1627980</xdr:colOff>
      <xdr:row>0</xdr:row>
      <xdr:rowOff>4606</xdr:rowOff>
    </xdr:to>
    <xdr:pic>
      <xdr:nvPicPr>
        <xdr:cNvPr id="23" name="Picture 1" descr="escudo">
          <a:extLst>
            <a:ext uri="{FF2B5EF4-FFF2-40B4-BE49-F238E27FC236}">
              <a16:creationId xmlns:a16="http://schemas.microsoft.com/office/drawing/2014/main" id="{26B2E02E-D054-4286-80C1-BB681902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7447" y="0"/>
          <a:ext cx="1415833" cy="4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topLeftCell="A7" zoomScaleNormal="100" zoomScaleSheetLayoutView="100" workbookViewId="0">
      <selection activeCell="E14" sqref="E14"/>
    </sheetView>
  </sheetViews>
  <sheetFormatPr defaultColWidth="11.42578125" defaultRowHeight="15" x14ac:dyDescent="0.25"/>
  <cols>
    <col min="2" max="2" width="71.42578125" customWidth="1"/>
    <col min="3" max="3" width="10.5703125" customWidth="1"/>
    <col min="4" max="4" width="12.5703125" customWidth="1"/>
    <col min="5" max="5" width="15.7109375" customWidth="1"/>
    <col min="6" max="6" width="36.140625" customWidth="1"/>
    <col min="7" max="7" width="17.28515625" bestFit="1" customWidth="1"/>
  </cols>
  <sheetData>
    <row r="1" spans="1:7" ht="18.75" x14ac:dyDescent="0.25">
      <c r="A1" s="71" t="s">
        <v>60</v>
      </c>
      <c r="B1" s="71"/>
      <c r="C1" s="71"/>
      <c r="D1" s="71"/>
      <c r="E1" s="71"/>
      <c r="F1" s="71"/>
    </row>
    <row r="2" spans="1:7" ht="18.75" x14ac:dyDescent="0.25">
      <c r="A2" s="71" t="s">
        <v>61</v>
      </c>
      <c r="B2" s="71"/>
      <c r="C2" s="71"/>
      <c r="D2" s="71"/>
      <c r="E2" s="71"/>
      <c r="F2" s="71"/>
    </row>
    <row r="3" spans="1:7" ht="68.25" customHeight="1" x14ac:dyDescent="0.25">
      <c r="A3" s="76" t="s">
        <v>0</v>
      </c>
      <c r="B3" s="76"/>
      <c r="C3" s="86" t="s">
        <v>58</v>
      </c>
      <c r="D3" s="87"/>
      <c r="E3" s="87"/>
      <c r="F3" s="88"/>
    </row>
    <row r="4" spans="1:7" ht="22.5" customHeight="1" x14ac:dyDescent="0.25">
      <c r="A4" s="76" t="s">
        <v>1</v>
      </c>
      <c r="B4" s="76"/>
      <c r="C4" s="84" t="s">
        <v>2</v>
      </c>
      <c r="D4" s="84"/>
      <c r="E4" s="84"/>
      <c r="F4" s="84"/>
    </row>
    <row r="5" spans="1:7" ht="41.25" customHeight="1" x14ac:dyDescent="0.25">
      <c r="A5" s="76" t="s">
        <v>3</v>
      </c>
      <c r="B5" s="76"/>
      <c r="C5" s="84" t="s">
        <v>4</v>
      </c>
      <c r="D5" s="84"/>
      <c r="E5" s="84"/>
      <c r="F5" s="84"/>
    </row>
    <row r="6" spans="1:7" ht="15.75" x14ac:dyDescent="0.25">
      <c r="A6" s="76" t="s">
        <v>5</v>
      </c>
      <c r="B6" s="76"/>
      <c r="C6" s="85" t="s">
        <v>6</v>
      </c>
      <c r="D6" s="85"/>
      <c r="E6" s="85"/>
      <c r="F6" s="85"/>
    </row>
    <row r="7" spans="1:7" ht="15.75" x14ac:dyDescent="0.25">
      <c r="A7" s="76" t="s">
        <v>7</v>
      </c>
      <c r="B7" s="76"/>
      <c r="C7" s="77"/>
      <c r="D7" s="77"/>
      <c r="E7" s="77"/>
      <c r="F7" s="77"/>
    </row>
    <row r="8" spans="1:7" ht="15.75" x14ac:dyDescent="0.25">
      <c r="A8" s="78" t="s">
        <v>8</v>
      </c>
      <c r="B8" s="78"/>
      <c r="C8" s="79"/>
      <c r="D8" s="79"/>
      <c r="E8" s="79"/>
      <c r="F8" s="79"/>
    </row>
    <row r="9" spans="1:7" ht="18.75" x14ac:dyDescent="0.25">
      <c r="A9" s="80"/>
      <c r="B9" s="80"/>
      <c r="C9" s="81" t="s">
        <v>9</v>
      </c>
      <c r="D9" s="82"/>
      <c r="E9" s="83"/>
      <c r="F9" s="1">
        <f>+F48</f>
        <v>0</v>
      </c>
    </row>
    <row r="10" spans="1:7" ht="18.75" x14ac:dyDescent="0.25">
      <c r="A10" s="2" t="s">
        <v>10</v>
      </c>
      <c r="B10" s="2" t="s">
        <v>11</v>
      </c>
      <c r="C10" s="3" t="s">
        <v>12</v>
      </c>
      <c r="D10" s="3" t="s">
        <v>13</v>
      </c>
      <c r="E10" s="3" t="s">
        <v>14</v>
      </c>
      <c r="F10" s="4" t="s">
        <v>15</v>
      </c>
    </row>
    <row r="11" spans="1:7" x14ac:dyDescent="0.25">
      <c r="A11" s="5"/>
      <c r="B11" s="6"/>
      <c r="C11" s="7"/>
      <c r="D11" s="8"/>
      <c r="E11" s="9"/>
      <c r="F11" s="6"/>
      <c r="G11" s="70"/>
    </row>
    <row r="12" spans="1:7" ht="18.75" x14ac:dyDescent="0.25">
      <c r="A12" s="10" t="s">
        <v>18</v>
      </c>
      <c r="B12" s="74" t="s">
        <v>38</v>
      </c>
      <c r="C12" s="75"/>
      <c r="D12" s="11"/>
      <c r="E12" s="12"/>
      <c r="F12" s="13"/>
      <c r="G12" s="70"/>
    </row>
    <row r="13" spans="1:7" ht="15.75" x14ac:dyDescent="0.25">
      <c r="A13" s="14">
        <v>1</v>
      </c>
      <c r="B13" s="15" t="s">
        <v>39</v>
      </c>
      <c r="C13" s="16">
        <v>8</v>
      </c>
      <c r="D13" s="17" t="s">
        <v>40</v>
      </c>
      <c r="E13" s="16"/>
      <c r="F13" s="16">
        <f>+E13*C13</f>
        <v>0</v>
      </c>
    </row>
    <row r="14" spans="1:7" ht="22.5" customHeight="1" x14ac:dyDescent="0.25">
      <c r="A14" s="14">
        <v>2</v>
      </c>
      <c r="B14" s="63" t="s">
        <v>41</v>
      </c>
      <c r="C14" s="16">
        <v>12</v>
      </c>
      <c r="D14" s="64" t="s">
        <v>40</v>
      </c>
      <c r="E14" s="16"/>
      <c r="F14" s="16">
        <f>+E14*C14</f>
        <v>0</v>
      </c>
    </row>
    <row r="15" spans="1:7" ht="21" customHeight="1" x14ac:dyDescent="0.25">
      <c r="A15" s="14">
        <v>3</v>
      </c>
      <c r="B15" s="15" t="s">
        <v>42</v>
      </c>
      <c r="C15" s="19">
        <v>5</v>
      </c>
      <c r="D15" s="17" t="s">
        <v>40</v>
      </c>
      <c r="E15" s="16"/>
      <c r="F15" s="16">
        <f>+E15*C15</f>
        <v>0</v>
      </c>
    </row>
    <row r="16" spans="1:7" ht="15.75" x14ac:dyDescent="0.25">
      <c r="A16" s="14"/>
      <c r="B16" s="65" t="s">
        <v>43</v>
      </c>
      <c r="C16" s="16"/>
      <c r="D16" s="17"/>
      <c r="E16" s="16"/>
      <c r="F16" s="21">
        <f>SUM(F13:F15)</f>
        <v>0</v>
      </c>
    </row>
    <row r="17" spans="1:6" ht="15.75" x14ac:dyDescent="0.25">
      <c r="A17" s="14"/>
      <c r="B17" s="15"/>
      <c r="C17" s="16"/>
      <c r="D17" s="17"/>
      <c r="E17" s="16"/>
      <c r="F17" s="16"/>
    </row>
    <row r="18" spans="1:6" ht="18.75" x14ac:dyDescent="0.25">
      <c r="A18" s="10" t="s">
        <v>16</v>
      </c>
      <c r="B18" s="67" t="s">
        <v>44</v>
      </c>
      <c r="C18" s="10"/>
      <c r="D18" s="17"/>
      <c r="E18" s="16"/>
      <c r="F18" s="16"/>
    </row>
    <row r="19" spans="1:6" ht="38.25" customHeight="1" x14ac:dyDescent="0.25">
      <c r="A19" s="14">
        <v>1</v>
      </c>
      <c r="B19" s="68" t="s">
        <v>45</v>
      </c>
      <c r="C19" s="19">
        <f>22.96*1.5*10.76</f>
        <v>370.57439999999997</v>
      </c>
      <c r="D19" s="17" t="s">
        <v>55</v>
      </c>
      <c r="E19" s="16"/>
      <c r="F19" s="16">
        <f t="shared" ref="F19:F20" si="0">+E19*C19</f>
        <v>0</v>
      </c>
    </row>
    <row r="20" spans="1:6" ht="35.25" customHeight="1" x14ac:dyDescent="0.25">
      <c r="A20" s="14">
        <v>2</v>
      </c>
      <c r="B20" s="15" t="s">
        <v>47</v>
      </c>
      <c r="C20" s="69">
        <f>5.38*1.5</f>
        <v>8.07</v>
      </c>
      <c r="D20" s="17" t="s">
        <v>46</v>
      </c>
      <c r="E20" s="69"/>
      <c r="F20" s="16">
        <f t="shared" si="0"/>
        <v>0</v>
      </c>
    </row>
    <row r="21" spans="1:6" ht="15.75" x14ac:dyDescent="0.25">
      <c r="A21" s="14"/>
      <c r="B21" s="65" t="s">
        <v>43</v>
      </c>
      <c r="C21" s="16"/>
      <c r="D21" s="17"/>
      <c r="E21" s="17"/>
      <c r="F21" s="21">
        <f>SUM(F19:F20)</f>
        <v>0</v>
      </c>
    </row>
    <row r="22" spans="1:6" ht="15.75" x14ac:dyDescent="0.25">
      <c r="A22" s="14"/>
      <c r="B22" s="15"/>
      <c r="C22" s="16"/>
      <c r="D22" s="17"/>
      <c r="E22" s="16"/>
      <c r="F22" s="16"/>
    </row>
    <row r="23" spans="1:6" ht="18.75" x14ac:dyDescent="0.25">
      <c r="A23" s="10" t="s">
        <v>48</v>
      </c>
      <c r="B23" s="67" t="s">
        <v>59</v>
      </c>
      <c r="C23" s="67"/>
      <c r="D23" s="17"/>
      <c r="E23" s="16"/>
      <c r="F23" s="16"/>
    </row>
    <row r="24" spans="1:6" ht="19.5" customHeight="1" x14ac:dyDescent="0.25">
      <c r="A24" s="14">
        <v>1</v>
      </c>
      <c r="B24" s="15" t="s">
        <v>54</v>
      </c>
      <c r="C24" s="16">
        <v>182.92</v>
      </c>
      <c r="D24" s="17" t="s">
        <v>46</v>
      </c>
      <c r="E24" s="69"/>
      <c r="F24" s="16">
        <f t="shared" ref="F24:F25" si="1">+E24*C24</f>
        <v>0</v>
      </c>
    </row>
    <row r="25" spans="1:6" ht="35.25" customHeight="1" x14ac:dyDescent="0.25">
      <c r="A25" s="14">
        <v>2</v>
      </c>
      <c r="B25" s="15" t="s">
        <v>56</v>
      </c>
      <c r="C25" s="16">
        <v>64.8</v>
      </c>
      <c r="D25" s="17" t="s">
        <v>46</v>
      </c>
      <c r="E25" s="69"/>
      <c r="F25" s="16">
        <f t="shared" si="1"/>
        <v>0</v>
      </c>
    </row>
    <row r="26" spans="1:6" ht="15.75" x14ac:dyDescent="0.25">
      <c r="A26" s="14"/>
      <c r="B26" s="65" t="s">
        <v>43</v>
      </c>
      <c r="C26" s="16"/>
      <c r="D26" s="17"/>
      <c r="E26" s="16"/>
      <c r="F26" s="66">
        <f>SUM(F24:F25)</f>
        <v>0</v>
      </c>
    </row>
    <row r="27" spans="1:6" ht="15.75" customHeight="1" x14ac:dyDescent="0.25">
      <c r="A27" s="22"/>
      <c r="B27" s="62"/>
      <c r="C27" s="18"/>
      <c r="D27" s="18"/>
      <c r="E27" s="16"/>
      <c r="F27" s="16"/>
    </row>
    <row r="28" spans="1:6" ht="18.75" x14ac:dyDescent="0.25">
      <c r="A28" s="10" t="s">
        <v>49</v>
      </c>
      <c r="B28" s="67" t="s">
        <v>50</v>
      </c>
      <c r="C28" s="10"/>
      <c r="D28" s="17"/>
      <c r="E28" s="16"/>
      <c r="F28" s="16"/>
    </row>
    <row r="29" spans="1:6" ht="20.25" customHeight="1" x14ac:dyDescent="0.25">
      <c r="A29" s="14">
        <v>1</v>
      </c>
      <c r="B29" s="15" t="s">
        <v>57</v>
      </c>
      <c r="C29" s="69">
        <v>1</v>
      </c>
      <c r="D29" s="17" t="s">
        <v>51</v>
      </c>
      <c r="E29" s="69"/>
      <c r="F29" s="16">
        <f t="shared" ref="F29:F31" si="2">+E29*C29</f>
        <v>0</v>
      </c>
    </row>
    <row r="30" spans="1:6" ht="35.25" customHeight="1" x14ac:dyDescent="0.25">
      <c r="A30" s="24">
        <v>2</v>
      </c>
      <c r="B30" s="15" t="s">
        <v>52</v>
      </c>
      <c r="C30" s="69">
        <v>19</v>
      </c>
      <c r="D30" s="17" t="s">
        <v>40</v>
      </c>
      <c r="E30" s="16"/>
      <c r="F30" s="16">
        <f t="shared" si="2"/>
        <v>0</v>
      </c>
    </row>
    <row r="31" spans="1:6" ht="15.75" x14ac:dyDescent="0.25">
      <c r="A31" s="24">
        <v>3</v>
      </c>
      <c r="B31" s="15" t="s">
        <v>53</v>
      </c>
      <c r="C31" s="25">
        <v>1</v>
      </c>
      <c r="D31" s="17" t="s">
        <v>51</v>
      </c>
      <c r="E31" s="16"/>
      <c r="F31" s="16">
        <f t="shared" si="2"/>
        <v>0</v>
      </c>
    </row>
    <row r="32" spans="1:6" ht="15.75" x14ac:dyDescent="0.25">
      <c r="A32" s="14"/>
      <c r="B32" s="20" t="s">
        <v>43</v>
      </c>
      <c r="C32" s="23"/>
      <c r="D32" s="11"/>
      <c r="E32" s="16"/>
      <c r="F32" s="21">
        <f>SUM(F29:F31)</f>
        <v>0</v>
      </c>
    </row>
    <row r="33" spans="1:6" ht="15.75" x14ac:dyDescent="0.25">
      <c r="A33" s="14"/>
      <c r="B33" s="15"/>
      <c r="C33" s="16"/>
      <c r="D33" s="17"/>
      <c r="E33" s="16"/>
      <c r="F33" s="16"/>
    </row>
    <row r="34" spans="1:6" ht="15.75" x14ac:dyDescent="0.25">
      <c r="A34" s="26"/>
      <c r="B34" s="20" t="s">
        <v>17</v>
      </c>
      <c r="C34" s="27"/>
      <c r="D34" s="11"/>
      <c r="E34" s="12"/>
      <c r="F34" s="21">
        <f>SUM(F13:F33)/2</f>
        <v>0</v>
      </c>
    </row>
    <row r="35" spans="1:6" ht="15.75" x14ac:dyDescent="0.25">
      <c r="A35" s="26"/>
      <c r="B35" s="20"/>
      <c r="C35" s="27"/>
      <c r="D35" s="11"/>
      <c r="E35" s="12"/>
      <c r="F35" s="13"/>
    </row>
    <row r="36" spans="1:6" ht="15.75" x14ac:dyDescent="0.25">
      <c r="A36" s="28" t="s">
        <v>19</v>
      </c>
      <c r="B36" s="29" t="s">
        <v>20</v>
      </c>
      <c r="C36" s="30"/>
      <c r="D36" s="31"/>
      <c r="E36" s="31"/>
      <c r="F36" s="32">
        <f>SUM(F15:F35)/2</f>
        <v>0</v>
      </c>
    </row>
    <row r="37" spans="1:6" ht="15.75" x14ac:dyDescent="0.25">
      <c r="A37" s="33"/>
      <c r="B37" s="34"/>
      <c r="C37" s="35"/>
      <c r="D37" s="36"/>
      <c r="E37" s="37"/>
      <c r="F37" s="38"/>
    </row>
    <row r="38" spans="1:6" ht="15.75" x14ac:dyDescent="0.25">
      <c r="A38" s="33"/>
      <c r="B38" s="39" t="s">
        <v>21</v>
      </c>
      <c r="C38" s="35"/>
      <c r="D38" s="36"/>
      <c r="E38" s="37"/>
      <c r="F38" s="40"/>
    </row>
    <row r="39" spans="1:6" ht="15.75" x14ac:dyDescent="0.25">
      <c r="A39" s="36">
        <v>1</v>
      </c>
      <c r="B39" s="41" t="s">
        <v>22</v>
      </c>
      <c r="C39" s="35"/>
      <c r="D39" s="42">
        <v>0.1</v>
      </c>
      <c r="E39" s="37"/>
      <c r="F39" s="43">
        <f>+D39*F36</f>
        <v>0</v>
      </c>
    </row>
    <row r="40" spans="1:6" ht="15.75" x14ac:dyDescent="0.25">
      <c r="A40" s="36" t="s">
        <v>23</v>
      </c>
      <c r="B40" s="41" t="s">
        <v>24</v>
      </c>
      <c r="C40" s="35"/>
      <c r="D40" s="42">
        <v>0.03</v>
      </c>
      <c r="E40" s="37"/>
      <c r="F40" s="43">
        <f>+D40*F36</f>
        <v>0</v>
      </c>
    </row>
    <row r="41" spans="1:6" ht="15.75" x14ac:dyDescent="0.25">
      <c r="A41" s="36" t="s">
        <v>25</v>
      </c>
      <c r="B41" s="44" t="s">
        <v>26</v>
      </c>
      <c r="C41" s="35"/>
      <c r="D41" s="42">
        <v>1.4999999999999999E-2</v>
      </c>
      <c r="E41" s="37"/>
      <c r="F41" s="43">
        <f>+D41*F36</f>
        <v>0</v>
      </c>
    </row>
    <row r="42" spans="1:6" ht="15.75" x14ac:dyDescent="0.25">
      <c r="A42" s="36">
        <v>2</v>
      </c>
      <c r="B42" s="44" t="s">
        <v>27</v>
      </c>
      <c r="C42" s="35"/>
      <c r="D42" s="42">
        <v>0.05</v>
      </c>
      <c r="E42" s="37"/>
      <c r="F42" s="43">
        <f>+D42*F36</f>
        <v>0</v>
      </c>
    </row>
    <row r="43" spans="1:6" ht="15.75" x14ac:dyDescent="0.25">
      <c r="A43" s="36" t="s">
        <v>28</v>
      </c>
      <c r="B43" s="41" t="s">
        <v>29</v>
      </c>
      <c r="C43" s="35"/>
      <c r="D43" s="42">
        <v>4.4999999999999998E-2</v>
      </c>
      <c r="E43" s="37"/>
      <c r="F43" s="43">
        <f>+D43*F36</f>
        <v>0</v>
      </c>
    </row>
    <row r="44" spans="1:6" ht="15.75" x14ac:dyDescent="0.25">
      <c r="A44" s="36" t="s">
        <v>30</v>
      </c>
      <c r="B44" s="41" t="s">
        <v>31</v>
      </c>
      <c r="C44" s="35"/>
      <c r="D44" s="42">
        <v>0.01</v>
      </c>
      <c r="E44" s="37"/>
      <c r="F44" s="43">
        <f>+D44*F36</f>
        <v>0</v>
      </c>
    </row>
    <row r="45" spans="1:6" ht="15.75" x14ac:dyDescent="0.25">
      <c r="A45" s="36">
        <v>3</v>
      </c>
      <c r="B45" s="44" t="s">
        <v>32</v>
      </c>
      <c r="C45" s="45"/>
      <c r="D45" s="42">
        <v>1E-3</v>
      </c>
      <c r="E45" s="46"/>
      <c r="F45" s="43">
        <f>+D45*F36</f>
        <v>0</v>
      </c>
    </row>
    <row r="46" spans="1:6" ht="15.75" x14ac:dyDescent="0.25">
      <c r="A46" s="36" t="s">
        <v>33</v>
      </c>
      <c r="B46" s="41" t="s">
        <v>34</v>
      </c>
      <c r="C46" s="45"/>
      <c r="D46" s="42">
        <v>0.05</v>
      </c>
      <c r="E46" s="46"/>
      <c r="F46" s="47">
        <f>+D46*F36</f>
        <v>0</v>
      </c>
    </row>
    <row r="47" spans="1:6" ht="15.75" x14ac:dyDescent="0.25">
      <c r="A47" s="36" t="s">
        <v>35</v>
      </c>
      <c r="B47" s="41" t="s">
        <v>36</v>
      </c>
      <c r="C47" s="45"/>
      <c r="D47" s="42">
        <v>0.01</v>
      </c>
      <c r="E47" s="46"/>
      <c r="F47" s="47">
        <f>+D47*F36</f>
        <v>0</v>
      </c>
    </row>
    <row r="48" spans="1:6" ht="15.75" x14ac:dyDescent="0.25">
      <c r="A48" s="48" t="s">
        <v>37</v>
      </c>
      <c r="B48" s="72" t="s">
        <v>9</v>
      </c>
      <c r="C48" s="73"/>
      <c r="D48" s="49"/>
      <c r="E48" s="49"/>
      <c r="F48" s="32">
        <f>SUM(F36:F47)</f>
        <v>0</v>
      </c>
    </row>
    <row r="49" spans="1:6" ht="15.75" x14ac:dyDescent="0.25">
      <c r="A49" s="50"/>
      <c r="B49" s="51"/>
      <c r="C49" s="52"/>
      <c r="D49" s="53"/>
      <c r="E49" s="54"/>
      <c r="F49" s="55"/>
    </row>
    <row r="50" spans="1:6" x14ac:dyDescent="0.25">
      <c r="A50" s="56"/>
      <c r="B50" s="57"/>
      <c r="C50" s="58"/>
      <c r="D50" s="56"/>
      <c r="E50" s="59"/>
      <c r="F50" s="59"/>
    </row>
    <row r="51" spans="1:6" x14ac:dyDescent="0.25">
      <c r="A51" s="56"/>
      <c r="B51" s="57"/>
      <c r="C51" s="58"/>
      <c r="D51" s="56"/>
      <c r="E51" s="59"/>
      <c r="F51" s="59"/>
    </row>
    <row r="52" spans="1:6" x14ac:dyDescent="0.25">
      <c r="A52" s="56"/>
      <c r="B52" s="57"/>
      <c r="C52" s="58"/>
      <c r="D52" s="56"/>
      <c r="E52" s="59"/>
      <c r="F52" s="59"/>
    </row>
    <row r="53" spans="1:6" x14ac:dyDescent="0.25">
      <c r="A53" s="56"/>
      <c r="B53" s="59"/>
      <c r="C53" s="60"/>
      <c r="D53" s="61"/>
      <c r="E53" s="59"/>
      <c r="F53" s="59"/>
    </row>
    <row r="54" spans="1:6" x14ac:dyDescent="0.25">
      <c r="A54" s="56"/>
      <c r="B54" s="59"/>
      <c r="C54" s="60"/>
      <c r="D54" s="61"/>
      <c r="E54" s="59"/>
      <c r="F54" s="59"/>
    </row>
    <row r="55" spans="1:6" ht="15.75" x14ac:dyDescent="0.25">
      <c r="A55" s="50"/>
      <c r="B55" s="51"/>
      <c r="C55" s="52"/>
      <c r="D55" s="53"/>
      <c r="E55" s="54"/>
      <c r="F55" s="55"/>
    </row>
    <row r="56" spans="1:6" x14ac:dyDescent="0.25">
      <c r="A56" s="50"/>
      <c r="B56" s="51"/>
      <c r="C56" s="52"/>
      <c r="D56" s="53"/>
      <c r="E56" s="54"/>
      <c r="F56" s="51"/>
    </row>
  </sheetData>
  <mergeCells count="18">
    <mergeCell ref="A3:B3"/>
    <mergeCell ref="C3:F3"/>
    <mergeCell ref="A2:F2"/>
    <mergeCell ref="A1:F1"/>
    <mergeCell ref="B48:C48"/>
    <mergeCell ref="B12:C12"/>
    <mergeCell ref="A7:B7"/>
    <mergeCell ref="C7:F7"/>
    <mergeCell ref="A8:B8"/>
    <mergeCell ref="C8:F8"/>
    <mergeCell ref="A9:B9"/>
    <mergeCell ref="C9:E9"/>
    <mergeCell ref="A4:B4"/>
    <mergeCell ref="C4:F4"/>
    <mergeCell ref="A5:B5"/>
    <mergeCell ref="C5:F5"/>
    <mergeCell ref="A6:B6"/>
    <mergeCell ref="C6:F6"/>
  </mergeCells>
  <pageMargins left="0.6692913385826772" right="0.59055118110236227" top="0.82677165354330717" bottom="0.74803149606299213" header="0.31496062992125984" footer="0.55118110236220474"/>
  <pageSetup paperSize="9" scale="56" orientation="portrait" r:id="rId1"/>
  <headerFooter>
    <oddFooter>&amp;L&amp;Z&amp;F&amp;R&amp;P/&amp;N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C6EB276FFA9544B062157CF5E27EB4" ma:contentTypeVersion="8" ma:contentTypeDescription="Crear nuevo documento." ma:contentTypeScope="" ma:versionID="0f693aa9abeb2430d01d6b753224a92e">
  <xsd:schema xmlns:xsd="http://www.w3.org/2001/XMLSchema" xmlns:xs="http://www.w3.org/2001/XMLSchema" xmlns:p="http://schemas.microsoft.com/office/2006/metadata/properties" xmlns:ns2="18b54dc9-395d-44a8-a6e1-f500d27c8a6b" xmlns:ns3="a997fcdc-8756-446c-9beb-730b6e844683" targetNamespace="http://schemas.microsoft.com/office/2006/metadata/properties" ma:root="true" ma:fieldsID="d8e6e038e293d6b0a49b7fb5f1738aae" ns2:_="" ns3:_="">
    <xsd:import namespace="18b54dc9-395d-44a8-a6e1-f500d27c8a6b"/>
    <xsd:import namespace="a997fcdc-8756-446c-9beb-730b6e844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54dc9-395d-44a8-a6e1-f500d27c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7fcdc-8756-446c-9beb-730b6e844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62C40-3606-45CD-85AE-55E92D0DD0F7}"/>
</file>

<file path=customXml/itemProps2.xml><?xml version="1.0" encoding="utf-8"?>
<ds:datastoreItem xmlns:ds="http://schemas.openxmlformats.org/officeDocument/2006/customXml" ds:itemID="{90A665FC-70BB-4BC9-BBB4-8462CCC6DD4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997fcdc-8756-446c-9beb-730b6e844683"/>
    <ds:schemaRef ds:uri="http://purl.org/dc/dcmitype/"/>
    <ds:schemaRef ds:uri="http://schemas.microsoft.com/office/infopath/2007/PartnerControls"/>
    <ds:schemaRef ds:uri="18b54dc9-395d-44a8-a6e1-f500d27c8a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232E25-56AC-4138-BACF-EC4E27BFE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ambioty.delossantos</dc:creator>
  <cp:lastModifiedBy>Niurka Miguelina Garcia</cp:lastModifiedBy>
  <cp:lastPrinted>2019-01-22T14:13:44Z</cp:lastPrinted>
  <dcterms:created xsi:type="dcterms:W3CDTF">2019-01-15T14:40:56Z</dcterms:created>
  <dcterms:modified xsi:type="dcterms:W3CDTF">2019-02-01T14:24:06Z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12</vt:lpwstr>
  </property>
  <property fmtid="{D5CDD505-2E9C-101B-9397-08002B2CF9AE}" pid="3" name="ContentTypeId">
    <vt:lpwstr>0x0101001CC6EB276FFA9544B062157CF5E27EB4</vt:lpwstr>
  </property>
</Properties>
</file>